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d.docs.live.net/8db3a0d64db2ce85/Documents/Scouts/Minutes/"/>
    </mc:Choice>
  </mc:AlternateContent>
  <xr:revisionPtr revIDLastSave="0" documentId="8_{EAAC70C6-D9F6-499B-9EF0-AFC5CA47888B}" xr6:coauthVersionLast="47" xr6:coauthVersionMax="47" xr10:uidLastSave="{00000000-0000-0000-0000-000000000000}"/>
  <bookViews>
    <workbookView xWindow="-108" yWindow="-108" windowWidth="23256" windowHeight="12456" xr2:uid="{00000000-000D-0000-FFFF-FFFF00000000}"/>
  </bookViews>
  <sheets>
    <sheet name="Receipts and Payments" sheetId="2" r:id="rId1"/>
  </sheets>
  <definedNames>
    <definedName name="_xlnm.Print_Area" localSheetId="0">'Receipts and Payments'!$A$1:$E$131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2" l="1"/>
  <c r="C29" i="2" l="1"/>
  <c r="C14" i="2" l="1"/>
  <c r="E47" i="2" l="1"/>
  <c r="C47" i="2"/>
  <c r="E14" i="2"/>
  <c r="E19" i="2" l="1"/>
  <c r="C19" i="2"/>
  <c r="E76" i="2"/>
  <c r="C76" i="2"/>
  <c r="E70" i="2"/>
  <c r="E78" i="2" s="1"/>
  <c r="E82" i="2" s="1"/>
  <c r="C70" i="2"/>
  <c r="E23" i="2"/>
  <c r="E29" i="2"/>
  <c r="E36" i="2"/>
  <c r="C23" i="2"/>
  <c r="C36" i="2"/>
  <c r="E124" i="2"/>
  <c r="A45" i="2"/>
  <c r="A44" i="2"/>
  <c r="E117" i="2"/>
  <c r="C117" i="2"/>
  <c r="E108" i="2"/>
  <c r="C108" i="2"/>
  <c r="E103" i="2"/>
  <c r="C103" i="2"/>
  <c r="C98" i="2"/>
  <c r="E98" i="2"/>
  <c r="E50" i="2"/>
  <c r="C50" i="2"/>
  <c r="C78" i="2" l="1"/>
  <c r="C82" i="2" s="1"/>
  <c r="C38" i="2"/>
  <c r="C42" i="2" s="1"/>
  <c r="E38" i="2"/>
  <c r="E42" i="2" s="1"/>
  <c r="E84" i="2" s="1"/>
  <c r="E86" i="2" s="1"/>
  <c r="C84" i="2" l="1"/>
  <c r="C8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Neil</author>
  </authors>
  <commentList>
    <comment ref="C65" authorId="0" shapeId="0" xr:uid="{AFC69D61-BD14-4796-A1BD-E4211233C15C}">
      <text>
        <r>
          <rPr>
            <b/>
            <sz val="9"/>
            <color indexed="81"/>
            <rFont val="Tahoma"/>
            <family val="2"/>
          </rPr>
          <t>Neil:badges</t>
        </r>
      </text>
    </comment>
    <comment ref="E65" authorId="0" shapeId="0" xr:uid="{534B54DC-54AA-42BF-9877-FC2B88B03B2D}">
      <text>
        <r>
          <rPr>
            <b/>
            <sz val="9"/>
            <color indexed="81"/>
            <rFont val="Tahoma"/>
            <family val="2"/>
          </rPr>
          <t>Neil:</t>
        </r>
        <r>
          <rPr>
            <sz val="9"/>
            <color indexed="81"/>
            <rFont val="Tahoma"/>
            <family val="2"/>
          </rPr>
          <t xml:space="preserve">scarfs </t>
        </r>
      </text>
    </comment>
    <comment ref="C69" authorId="0" shapeId="0" xr:uid="{A0A4FE80-B83D-43E3-B0E5-53FE677F7A10}">
      <text>
        <r>
          <rPr>
            <b/>
            <sz val="9"/>
            <color indexed="81"/>
            <rFont val="Tahoma"/>
            <family val="2"/>
          </rPr>
          <t>Neil:</t>
        </r>
        <r>
          <rPr>
            <sz val="9"/>
            <color indexed="81"/>
            <rFont val="Tahoma"/>
            <family val="2"/>
          </rPr>
          <t xml:space="preserve">
Youth online
Website renewal</t>
        </r>
      </text>
    </comment>
    <comment ref="E69" authorId="0" shapeId="0" xr:uid="{58B27346-4A40-40B3-83D8-0D14715984EB}">
      <text>
        <r>
          <rPr>
            <b/>
            <sz val="9"/>
            <color indexed="81"/>
            <rFont val="Tahoma"/>
            <family val="2"/>
          </rPr>
          <t>Neil:</t>
        </r>
        <r>
          <rPr>
            <sz val="9"/>
            <color indexed="81"/>
            <rFont val="Tahoma"/>
            <family val="2"/>
          </rPr>
          <t xml:space="preserve">
Youth online
Website renewal</t>
        </r>
      </text>
    </comment>
  </commentList>
</comments>
</file>

<file path=xl/sharedStrings.xml><?xml version="1.0" encoding="utf-8"?>
<sst xmlns="http://schemas.openxmlformats.org/spreadsheetml/2006/main" count="128" uniqueCount="102">
  <si>
    <t>Cash funds this year end</t>
  </si>
  <si>
    <t>To</t>
  </si>
  <si>
    <t>Sub total</t>
  </si>
  <si>
    <t>Total receipts</t>
  </si>
  <si>
    <t>Net of receipts/(payments)</t>
  </si>
  <si>
    <t xml:space="preserve">Sub total </t>
  </si>
  <si>
    <t>Total payments</t>
  </si>
  <si>
    <t>Signature</t>
  </si>
  <si>
    <t>£</t>
  </si>
  <si>
    <t xml:space="preserve">Receipts </t>
  </si>
  <si>
    <t>Membership subscriptions</t>
  </si>
  <si>
    <t>Donations</t>
  </si>
  <si>
    <t>Legacies</t>
  </si>
  <si>
    <t>Gift Aid</t>
  </si>
  <si>
    <t>Other similar income</t>
  </si>
  <si>
    <t>Grants</t>
  </si>
  <si>
    <t>Maintenenace grant</t>
  </si>
  <si>
    <t>Other grants</t>
  </si>
  <si>
    <t>Fundraising (gross)</t>
  </si>
  <si>
    <t>Detail 2</t>
  </si>
  <si>
    <t>Detail 3</t>
  </si>
  <si>
    <t xml:space="preserve">Other fundraising activities </t>
  </si>
  <si>
    <t>Investment income</t>
  </si>
  <si>
    <t>Bank interest</t>
  </si>
  <si>
    <t>Building Society interest</t>
  </si>
  <si>
    <t>The Scout Association Short Term Investment Service</t>
  </si>
  <si>
    <t>Property Rent income</t>
  </si>
  <si>
    <t>Other investment income</t>
  </si>
  <si>
    <t>Total Gross Income</t>
  </si>
  <si>
    <t>Asset and investment sales, etc.</t>
  </si>
  <si>
    <t>Receipts and payments</t>
  </si>
  <si>
    <t>Payments</t>
  </si>
  <si>
    <t>Charitable Payments</t>
  </si>
  <si>
    <t>Youth programme and activities</t>
  </si>
  <si>
    <t>Adult support and training</t>
  </si>
  <si>
    <t>Rent</t>
  </si>
  <si>
    <t>Water and Sewerage</t>
  </si>
  <si>
    <t>Electricity and Gas</t>
  </si>
  <si>
    <t>Insurance</t>
  </si>
  <si>
    <t>Repairs and Renewals</t>
  </si>
  <si>
    <t>Materials and equipment</t>
  </si>
  <si>
    <t>Printing and photocopying</t>
  </si>
  <si>
    <t>Contribution to camp costs</t>
  </si>
  <si>
    <t>Uniforms</t>
  </si>
  <si>
    <t>AGM and trustee expenses</t>
  </si>
  <si>
    <t>Other costs detail 3</t>
  </si>
  <si>
    <t>Fundraising expenses</t>
  </si>
  <si>
    <t>Other fundraising costs</t>
  </si>
  <si>
    <t>Asset and investment purchases, etc.</t>
  </si>
  <si>
    <t>Total Gross Expenditure</t>
  </si>
  <si>
    <t xml:space="preserve">Cash funds last year end </t>
  </si>
  <si>
    <t>Cash funds</t>
  </si>
  <si>
    <t>Statement of assets and liabilities at the end of the year</t>
  </si>
  <si>
    <t>For the year from</t>
  </si>
  <si>
    <t>Year start date</t>
  </si>
  <si>
    <t>Year end date</t>
  </si>
  <si>
    <t>Cash/Floats</t>
  </si>
  <si>
    <t>Other monetary assets</t>
  </si>
  <si>
    <t>Bank current account</t>
  </si>
  <si>
    <t>Bank deposit account</t>
  </si>
  <si>
    <t>Building society account</t>
  </si>
  <si>
    <t>Tax claim</t>
  </si>
  <si>
    <t>Insurance claim</t>
  </si>
  <si>
    <r>
      <t>Total cash funds</t>
    </r>
    <r>
      <rPr>
        <sz val="10"/>
        <rFont val="Arial"/>
        <family val="2"/>
      </rPr>
      <t xml:space="preserve"> </t>
    </r>
  </si>
  <si>
    <t>Investment assets</t>
  </si>
  <si>
    <t xml:space="preserve">Investment property - detail </t>
  </si>
  <si>
    <t>Quoted investments</t>
  </si>
  <si>
    <t>Other investments - detail</t>
  </si>
  <si>
    <t>Non monetary assets for charity's own use</t>
  </si>
  <si>
    <t>Badge stock</t>
  </si>
  <si>
    <t>Shop stock</t>
  </si>
  <si>
    <t>Other stock</t>
  </si>
  <si>
    <t>Land and buildings</t>
  </si>
  <si>
    <t>Motor vehicles</t>
  </si>
  <si>
    <t>Scouting equipment, furniture etc</t>
  </si>
  <si>
    <t>Other</t>
  </si>
  <si>
    <t>Liabilities</t>
  </si>
  <si>
    <t>Accounts not yet paid</t>
  </si>
  <si>
    <t>Expenses incurred but not invoiced</t>
  </si>
  <si>
    <t>Subscriptions not yet paid</t>
  </si>
  <si>
    <t>Loan - detail</t>
  </si>
  <si>
    <t>Other liabilities</t>
  </si>
  <si>
    <t>Contingent liabilities and future obligations</t>
  </si>
  <si>
    <t>Receipts and Payments Account</t>
  </si>
  <si>
    <t>Donations, legacies and similar income</t>
  </si>
  <si>
    <t>Print Name</t>
  </si>
  <si>
    <t>Chair</t>
  </si>
  <si>
    <t xml:space="preserve">Less:Membership subscriptions paid on (National/County/Area/District) </t>
  </si>
  <si>
    <t xml:space="preserve">Net membership subscriptions retained </t>
  </si>
  <si>
    <t>Debts due from the County/Area/District/Group</t>
  </si>
  <si>
    <t>Unrestricted funds</t>
  </si>
  <si>
    <t>25th Gillingham Scout Group</t>
  </si>
  <si>
    <t>Fire Safety Services for Building</t>
  </si>
  <si>
    <t>District Events</t>
  </si>
  <si>
    <t>N Roberts Treasurer</t>
  </si>
  <si>
    <t>Cub Fund Raising Income</t>
  </si>
  <si>
    <t>The above receipts and payments account and statement of assets and liabilities were approved by the Trustees on 31st March 2022 (the date of the Executive Committee meeting that approved the accounts) and signed on their behalf by</t>
  </si>
  <si>
    <t>2022/23</t>
  </si>
  <si>
    <t>31st March 2023</t>
  </si>
  <si>
    <t>31st March 2022</t>
  </si>
  <si>
    <t>2023/24</t>
  </si>
  <si>
    <t>St George's day Fund Raising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</si>
</sst>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0.00_-;\-&quot;£&quot;* #,##0.00_-;_-&quot;£&quot;* &quot;-&quot;??_-;_-@_-"/>
    <numFmt numFmtId="43" formatCode="_-* #,##0.00_-;\-* #,##0.00_-;_-* &quot;-&quot;??_-;_-@_-"/>
    <numFmt numFmtId="164" formatCode="_-* #,##0_-;\-* #,##0_-;_-* &quot;-&quot;??_-;_-@_-"/>
  </numFmts>
  <fonts count="23"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10"/>
      <color indexed="22"/>
      <name val="Arial"/>
      <family val="2"/>
    </font>
    <font>
      <b/>
      <sz val="11"/>
      <color indexed="55"/>
      <name val="Arial"/>
      <family val="2"/>
    </font>
    <font>
      <b/>
      <sz val="12"/>
      <name val="Arial"/>
      <family val="2"/>
    </font>
    <font>
      <b/>
      <sz val="18"/>
      <name val="Arial"/>
      <family val="2"/>
    </font>
    <font>
      <sz val="10"/>
      <color indexed="23"/>
      <name val="Arial"/>
      <family val="2"/>
    </font>
    <font>
      <b/>
      <sz val="9"/>
      <color theme="0"/>
      <name val="Arial"/>
      <family val="2"/>
    </font>
    <font>
      <b/>
      <sz val="10"/>
      <color theme="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rgb="FF4D2177"/>
        <bgColor indexed="64"/>
      </patternFill>
    </fill>
    <fill>
      <patternFill patternType="solid">
        <fgColor rgb="FF84A40B"/>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22">
    <xf numFmtId="0" fontId="0" fillId="0" borderId="0" xfId="0"/>
    <xf numFmtId="0" fontId="12" fillId="0" borderId="0" xfId="0" applyFont="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wrapText="1"/>
      <protection locked="0"/>
    </xf>
    <xf numFmtId="0" fontId="9" fillId="0" borderId="0" xfId="0" applyFont="1" applyAlignment="1" applyProtection="1">
      <alignment wrapText="1"/>
      <protection locked="0"/>
    </xf>
    <xf numFmtId="164" fontId="5" fillId="0" borderId="1" xfId="1" applyNumberFormat="1" applyFont="1" applyBorder="1" applyAlignment="1" applyProtection="1">
      <alignment vertical="center" wrapText="1"/>
      <protection locked="0"/>
    </xf>
    <xf numFmtId="0" fontId="11" fillId="0" borderId="0" xfId="0" applyFont="1" applyAlignment="1" applyProtection="1">
      <alignment horizontal="right" wrapText="1"/>
      <protection locked="0"/>
    </xf>
    <xf numFmtId="164" fontId="5" fillId="0" borderId="1" xfId="1" applyNumberFormat="1" applyFont="1" applyBorder="1" applyAlignment="1" applyProtection="1">
      <alignment horizontal="right" vertical="center" wrapText="1"/>
      <protection locked="0"/>
    </xf>
    <xf numFmtId="0" fontId="3" fillId="0" borderId="0" xfId="0" applyFont="1" applyAlignment="1" applyProtection="1">
      <alignment vertical="top"/>
      <protection locked="0"/>
    </xf>
    <xf numFmtId="0" fontId="9" fillId="0" borderId="0" xfId="0" applyFont="1" applyAlignment="1" applyProtection="1">
      <alignment vertical="top" wrapText="1"/>
      <protection locked="0"/>
    </xf>
    <xf numFmtId="164" fontId="5" fillId="0" borderId="1" xfId="1" applyNumberFormat="1" applyFont="1" applyBorder="1" applyAlignment="1" applyProtection="1">
      <alignment wrapText="1"/>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41" fontId="5" fillId="0" borderId="1" xfId="1" applyNumberFormat="1" applyFont="1" applyBorder="1" applyAlignment="1" applyProtection="1">
      <alignment wrapText="1"/>
      <protection locked="0"/>
    </xf>
    <xf numFmtId="0" fontId="9" fillId="0" borderId="0" xfId="0" applyFont="1" applyProtection="1">
      <protection locked="0"/>
    </xf>
    <xf numFmtId="164" fontId="10" fillId="0" borderId="1" xfId="1" applyNumberFormat="1" applyFont="1" applyBorder="1" applyProtection="1">
      <protection locked="0"/>
    </xf>
    <xf numFmtId="0" fontId="6"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3" fillId="0" borderId="0" xfId="0"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vertical="top"/>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5" fillId="0" borderId="1" xfId="1" applyNumberFormat="1" applyFont="1" applyBorder="1" applyAlignment="1" applyProtection="1">
      <alignment vertical="center" wrapText="1"/>
      <protection locked="0"/>
    </xf>
    <xf numFmtId="41" fontId="6" fillId="0" borderId="0" xfId="1" applyNumberFormat="1" applyFont="1" applyAlignment="1" applyProtection="1">
      <alignment wrapText="1"/>
      <protection locked="0"/>
    </xf>
    <xf numFmtId="41" fontId="5" fillId="0" borderId="1" xfId="1" applyNumberFormat="1" applyFont="1" applyBorder="1" applyAlignment="1" applyProtection="1">
      <alignment horizontal="right" vertical="center" wrapText="1"/>
      <protection locked="0"/>
    </xf>
    <xf numFmtId="41" fontId="5" fillId="0" borderId="0" xfId="1" applyNumberFormat="1" applyFont="1" applyAlignment="1" applyProtection="1">
      <alignment horizontal="right" vertical="center" wrapText="1"/>
      <protection locked="0"/>
    </xf>
    <xf numFmtId="41" fontId="7" fillId="0" borderId="0" xfId="1" applyNumberFormat="1" applyFont="1" applyAlignment="1" applyProtection="1">
      <alignment horizontal="right" vertical="top" wrapText="1"/>
      <protection locked="0"/>
    </xf>
    <xf numFmtId="41" fontId="5" fillId="0" borderId="2" xfId="1" applyNumberFormat="1" applyFont="1" applyBorder="1" applyAlignment="1" applyProtection="1">
      <alignment wrapText="1"/>
      <protection locked="0"/>
    </xf>
    <xf numFmtId="41" fontId="9" fillId="0" borderId="0" xfId="1" applyNumberFormat="1" applyFont="1" applyProtection="1">
      <protection locked="0"/>
    </xf>
    <xf numFmtId="41" fontId="10" fillId="0" borderId="1" xfId="1" applyNumberFormat="1" applyFont="1" applyBorder="1" applyProtection="1">
      <protection locked="0"/>
    </xf>
    <xf numFmtId="41" fontId="10" fillId="0" borderId="3" xfId="1" applyNumberFormat="1" applyFont="1" applyBorder="1" applyProtection="1">
      <protection locked="0"/>
    </xf>
    <xf numFmtId="41" fontId="6" fillId="0" borderId="0" xfId="1" applyNumberFormat="1" applyFont="1" applyProtection="1">
      <protection locked="0"/>
    </xf>
    <xf numFmtId="41" fontId="10" fillId="0" borderId="2" xfId="1" applyNumberFormat="1" applyFont="1" applyBorder="1" applyAlignment="1" applyProtection="1">
      <alignment horizontal="right" wrapText="1"/>
      <protection locked="0"/>
    </xf>
    <xf numFmtId="41" fontId="6" fillId="0" borderId="0" xfId="1" applyNumberFormat="1" applyFont="1" applyAlignment="1" applyProtection="1">
      <alignment vertical="top" wrapText="1"/>
      <protection locked="0"/>
    </xf>
    <xf numFmtId="0" fontId="11" fillId="0" borderId="4"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0" fontId="12"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wrapText="1"/>
      <protection locked="0"/>
    </xf>
    <xf numFmtId="0" fontId="3" fillId="0" borderId="5" xfId="0" applyFont="1" applyBorder="1" applyAlignment="1" applyProtection="1">
      <alignment horizontal="left" vertical="top" wrapText="1"/>
      <protection locked="0"/>
    </xf>
    <xf numFmtId="0" fontId="2" fillId="0" borderId="0" xfId="0" applyFont="1" applyProtection="1">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wrapText="1"/>
      <protection locked="0"/>
    </xf>
    <xf numFmtId="164" fontId="5" fillId="0" borderId="0" xfId="1" applyNumberFormat="1" applyFont="1" applyAlignment="1" applyProtection="1">
      <alignment vertical="center" wrapText="1"/>
      <protection locked="0"/>
    </xf>
    <xf numFmtId="0" fontId="6" fillId="0" borderId="0" xfId="0" applyFont="1" applyAlignment="1" applyProtection="1">
      <alignment horizontal="left" wrapText="1"/>
      <protection locked="0"/>
    </xf>
    <xf numFmtId="41" fontId="5" fillId="0" borderId="0" xfId="1" applyNumberFormat="1" applyFont="1" applyAlignment="1" applyProtection="1">
      <alignment vertical="center" wrapText="1"/>
      <protection locked="0"/>
    </xf>
    <xf numFmtId="0" fontId="3" fillId="0" borderId="6" xfId="0"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top" wrapText="1"/>
      <protection locked="0"/>
    </xf>
    <xf numFmtId="41" fontId="5" fillId="2" borderId="0" xfId="1" applyNumberFormat="1" applyFont="1" applyFill="1" applyAlignment="1">
      <alignment wrapText="1"/>
    </xf>
    <xf numFmtId="164" fontId="5" fillId="2" borderId="0" xfId="1" applyNumberFormat="1" applyFont="1" applyFill="1" applyAlignment="1">
      <alignment wrapText="1"/>
    </xf>
    <xf numFmtId="0" fontId="16"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41" fontId="10" fillId="0" borderId="0" xfId="1" applyNumberFormat="1"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2" fillId="0" borderId="7" xfId="0" applyFont="1" applyBorder="1" applyAlignment="1">
      <alignment horizontal="center" vertical="center" wrapText="1"/>
    </xf>
    <xf numFmtId="0" fontId="16" fillId="0" borderId="0" xfId="0" applyFont="1" applyAlignment="1" applyProtection="1">
      <alignment horizontal="center"/>
      <protection locked="0"/>
    </xf>
    <xf numFmtId="0" fontId="18" fillId="0" borderId="6" xfId="0" applyFont="1" applyBorder="1" applyAlignment="1">
      <alignment vertical="top" wrapText="1"/>
    </xf>
    <xf numFmtId="0" fontId="2" fillId="0" borderId="7" xfId="0" applyFont="1" applyBorder="1" applyAlignment="1">
      <alignment horizontal="center" vertical="center"/>
    </xf>
    <xf numFmtId="0" fontId="0" fillId="0" borderId="6" xfId="0" applyBorder="1"/>
    <xf numFmtId="0" fontId="0" fillId="0" borderId="8" xfId="0" applyBorder="1" applyAlignment="1">
      <alignment vertical="center"/>
    </xf>
    <xf numFmtId="0" fontId="3" fillId="0" borderId="7" xfId="0" applyFont="1" applyBorder="1" applyAlignment="1" applyProtection="1">
      <alignment horizontal="center" vertical="center" wrapText="1"/>
      <protection locked="0"/>
    </xf>
    <xf numFmtId="0" fontId="14" fillId="0" borderId="7" xfId="0" applyFont="1" applyBorder="1" applyAlignment="1" applyProtection="1">
      <alignment horizontal="center" vertical="top" wrapText="1"/>
      <protection locked="0"/>
    </xf>
    <xf numFmtId="0" fontId="10" fillId="0" borderId="6"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0" fontId="3" fillId="0" borderId="6" xfId="0" applyFont="1" applyBorder="1" applyAlignment="1" applyProtection="1">
      <alignment vertical="top" wrapText="1"/>
      <protection locked="0"/>
    </xf>
    <xf numFmtId="41" fontId="6" fillId="0" borderId="6" xfId="1" applyNumberFormat="1" applyFont="1" applyBorder="1" applyAlignment="1" applyProtection="1">
      <alignment horizontal="left" vertical="top" wrapText="1"/>
      <protection locked="0"/>
    </xf>
    <xf numFmtId="0" fontId="3" fillId="0" borderId="9" xfId="0" applyFont="1" applyBorder="1" applyAlignment="1" applyProtection="1">
      <alignment vertical="top" wrapText="1"/>
      <protection locked="0"/>
    </xf>
    <xf numFmtId="41" fontId="6" fillId="0" borderId="9" xfId="1" applyNumberFormat="1" applyFont="1" applyBorder="1" applyAlignment="1" applyProtection="1">
      <alignment horizontal="left" vertical="top" wrapText="1"/>
      <protection locked="0"/>
    </xf>
    <xf numFmtId="41" fontId="5" fillId="0" borderId="10" xfId="1" applyNumberFormat="1" applyFont="1" applyBorder="1" applyAlignment="1" applyProtection="1">
      <alignment vertical="center" wrapText="1"/>
      <protection locked="0"/>
    </xf>
    <xf numFmtId="41" fontId="5" fillId="0" borderId="11" xfId="1" applyNumberFormat="1" applyFont="1" applyBorder="1" applyAlignment="1" applyProtection="1">
      <alignment vertical="center" wrapText="1"/>
      <protection locked="0"/>
    </xf>
    <xf numFmtId="164" fontId="5" fillId="0" borderId="10" xfId="1" applyNumberFormat="1" applyFont="1" applyBorder="1" applyAlignment="1" applyProtection="1">
      <alignment vertical="center" wrapText="1"/>
      <protection locked="0"/>
    </xf>
    <xf numFmtId="164" fontId="5" fillId="0" borderId="11" xfId="1" applyNumberFormat="1" applyFont="1" applyBorder="1" applyAlignment="1" applyProtection="1">
      <alignment vertical="center" wrapText="1"/>
      <protection locked="0"/>
    </xf>
    <xf numFmtId="0" fontId="13" fillId="3" borderId="0" xfId="0" applyFont="1" applyFill="1" applyProtection="1">
      <protection locked="0"/>
    </xf>
    <xf numFmtId="41" fontId="13" fillId="3" borderId="0" xfId="1" applyNumberFormat="1" applyFont="1" applyFill="1" applyProtection="1">
      <protection locked="0"/>
    </xf>
    <xf numFmtId="0" fontId="4" fillId="3" borderId="0" xfId="0" applyFont="1" applyFill="1" applyProtection="1">
      <protection locked="0"/>
    </xf>
    <xf numFmtId="0" fontId="12" fillId="3" borderId="0" xfId="0" applyFont="1" applyFill="1" applyProtection="1">
      <protection locked="0"/>
    </xf>
    <xf numFmtId="0" fontId="13" fillId="3" borderId="0" xfId="0" applyFont="1" applyFill="1" applyAlignment="1" applyProtection="1">
      <alignment vertical="center"/>
      <protection locked="0"/>
    </xf>
    <xf numFmtId="41" fontId="13" fillId="3" borderId="0" xfId="1" applyNumberFormat="1" applyFont="1" applyFill="1" applyAlignment="1" applyProtection="1">
      <alignment vertical="center"/>
      <protection locked="0"/>
    </xf>
    <xf numFmtId="0" fontId="4"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41" fontId="19" fillId="4" borderId="12" xfId="1" applyNumberFormat="1" applyFont="1" applyFill="1" applyBorder="1" applyAlignment="1">
      <alignment vertical="center" wrapText="1"/>
    </xf>
    <xf numFmtId="164" fontId="19" fillId="4" borderId="12" xfId="1" applyNumberFormat="1" applyFont="1" applyFill="1" applyBorder="1" applyAlignment="1">
      <alignment vertical="center" wrapText="1"/>
    </xf>
    <xf numFmtId="41" fontId="19" fillId="4" borderId="13" xfId="1" applyNumberFormat="1" applyFont="1" applyFill="1" applyBorder="1" applyAlignment="1">
      <alignment vertical="center" wrapText="1"/>
    </xf>
    <xf numFmtId="164" fontId="19" fillId="4" borderId="13" xfId="1" applyNumberFormat="1" applyFont="1" applyFill="1" applyBorder="1" applyAlignment="1">
      <alignment horizontal="right" vertical="center" wrapText="1"/>
    </xf>
    <xf numFmtId="41" fontId="19" fillId="4" borderId="12" xfId="1" applyNumberFormat="1" applyFont="1" applyFill="1" applyBorder="1" applyAlignment="1">
      <alignment wrapText="1"/>
    </xf>
    <xf numFmtId="164" fontId="19" fillId="4" borderId="12" xfId="1" applyNumberFormat="1" applyFont="1" applyFill="1" applyBorder="1" applyAlignment="1">
      <alignment wrapText="1"/>
    </xf>
    <xf numFmtId="41" fontId="20" fillId="4" borderId="14" xfId="1" applyNumberFormat="1" applyFont="1" applyFill="1" applyBorder="1" applyAlignment="1">
      <alignment horizontal="center" wrapText="1"/>
    </xf>
    <xf numFmtId="41" fontId="20" fillId="4" borderId="15" xfId="1" applyNumberFormat="1" applyFont="1" applyFill="1" applyBorder="1" applyAlignment="1">
      <alignment horizontal="right" wrapText="1"/>
    </xf>
    <xf numFmtId="164" fontId="20" fillId="4" borderId="15" xfId="1" applyNumberFormat="1" applyFont="1" applyFill="1" applyBorder="1" applyAlignment="1">
      <alignment horizontal="right" wrapText="1"/>
    </xf>
    <xf numFmtId="41" fontId="20" fillId="4" borderId="12" xfId="1" applyNumberFormat="1" applyFont="1" applyFill="1" applyBorder="1" applyAlignment="1">
      <alignment horizontal="right" wrapText="1"/>
    </xf>
    <xf numFmtId="164" fontId="20" fillId="4" borderId="12" xfId="1" applyNumberFormat="1" applyFont="1" applyFill="1" applyBorder="1" applyAlignment="1">
      <alignment horizontal="right" wrapText="1"/>
    </xf>
    <xf numFmtId="164" fontId="20" fillId="4" borderId="14" xfId="1" applyNumberFormat="1" applyFont="1" applyFill="1" applyBorder="1" applyAlignment="1">
      <alignment vertical="center" wrapText="1"/>
    </xf>
    <xf numFmtId="14" fontId="3" fillId="0" borderId="6" xfId="0" applyNumberFormat="1"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43" fontId="19" fillId="4" borderId="12" xfId="1" applyFont="1" applyFill="1" applyBorder="1" applyAlignment="1">
      <alignment wrapText="1"/>
    </xf>
    <xf numFmtId="44" fontId="7" fillId="0" borderId="16" xfId="0" applyNumberFormat="1" applyFont="1" applyBorder="1" applyProtection="1">
      <protection locked="0"/>
    </xf>
    <xf numFmtId="44" fontId="10" fillId="0" borderId="1" xfId="1" applyNumberFormat="1" applyFont="1" applyBorder="1" applyProtection="1">
      <protection locked="0"/>
    </xf>
    <xf numFmtId="44" fontId="10" fillId="0" borderId="17" xfId="1" applyNumberFormat="1" applyFont="1" applyBorder="1" applyProtection="1">
      <protection locked="0"/>
    </xf>
    <xf numFmtId="164" fontId="12" fillId="0" borderId="0" xfId="0" applyNumberFormat="1" applyFont="1" applyProtection="1">
      <protection locked="0"/>
    </xf>
    <xf numFmtId="41" fontId="12" fillId="0" borderId="0" xfId="0" applyNumberFormat="1" applyFont="1" applyProtection="1">
      <protection locked="0"/>
    </xf>
    <xf numFmtId="0" fontId="3" fillId="0" borderId="0" xfId="0" applyFont="1" applyAlignment="1" applyProtection="1">
      <alignment horizontal="left" vertical="top" wrapText="1"/>
      <protection locked="0"/>
    </xf>
    <xf numFmtId="0" fontId="0" fillId="0" borderId="0" xfId="0"/>
    <xf numFmtId="0" fontId="0" fillId="0" borderId="0" xfId="0" applyAlignment="1">
      <alignment vertical="top" wrapText="1"/>
    </xf>
    <xf numFmtId="0" fontId="0" fillId="0" borderId="6" xfId="0" applyBorder="1" applyAlignment="1">
      <alignment horizontal="right" vertical="center"/>
    </xf>
    <xf numFmtId="0" fontId="0" fillId="0" borderId="3" xfId="0" applyBorder="1" applyAlignment="1">
      <alignment horizontal="right"/>
    </xf>
    <xf numFmtId="0" fontId="0" fillId="0" borderId="9" xfId="0" applyBorder="1" applyAlignment="1">
      <alignment horizontal="right"/>
    </xf>
    <xf numFmtId="0" fontId="17" fillId="0" borderId="0" xfId="0" applyFont="1" applyAlignment="1" applyProtection="1">
      <alignment horizontal="center" vertical="top"/>
      <protection locked="0"/>
    </xf>
    <xf numFmtId="0" fontId="6" fillId="0" borderId="6" xfId="0" applyFont="1" applyBorder="1" applyAlignment="1" applyProtection="1">
      <alignment horizontal="left" vertical="top" wrapText="1"/>
      <protection locked="0"/>
    </xf>
    <xf numFmtId="0" fontId="0" fillId="0" borderId="9" xfId="0"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43</xdr:row>
      <xdr:rowOff>0</xdr:rowOff>
    </xdr:from>
    <xdr:to>
      <xdr:col>3</xdr:col>
      <xdr:colOff>0</xdr:colOff>
      <xdr:row>43</xdr:row>
      <xdr:rowOff>0</xdr:rowOff>
    </xdr:to>
    <xdr:sp macro="" textlink="">
      <xdr:nvSpPr>
        <xdr:cNvPr id="2128" name="Rectangle 3">
          <a:extLst>
            <a:ext uri="{FF2B5EF4-FFF2-40B4-BE49-F238E27FC236}">
              <a16:creationId xmlns:a16="http://schemas.microsoft.com/office/drawing/2014/main" id="{B6D6DE02-0E2D-4158-ACC3-13A5BC2684B2}"/>
            </a:ext>
          </a:extLst>
        </xdr:cNvPr>
        <xdr:cNvSpPr>
          <a:spLocks noChangeArrowheads="1"/>
        </xdr:cNvSpPr>
      </xdr:nvSpPr>
      <xdr:spPr bwMode="auto">
        <a:xfrm>
          <a:off x="5543550" y="10658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xdr:row>
      <xdr:rowOff>133350</xdr:rowOff>
    </xdr:from>
    <xdr:to>
      <xdr:col>3</xdr:col>
      <xdr:colOff>0</xdr:colOff>
      <xdr:row>8</xdr:row>
      <xdr:rowOff>228600</xdr:rowOff>
    </xdr:to>
    <xdr:sp macro="" textlink="">
      <xdr:nvSpPr>
        <xdr:cNvPr id="2129" name="Rectangle 4">
          <a:extLst>
            <a:ext uri="{FF2B5EF4-FFF2-40B4-BE49-F238E27FC236}">
              <a16:creationId xmlns:a16="http://schemas.microsoft.com/office/drawing/2014/main" id="{022195E4-5A4B-4E22-957C-F86659FE48C1}"/>
            </a:ext>
          </a:extLst>
        </xdr:cNvPr>
        <xdr:cNvSpPr>
          <a:spLocks noChangeArrowheads="1"/>
        </xdr:cNvSpPr>
      </xdr:nvSpPr>
      <xdr:spPr bwMode="auto">
        <a:xfrm>
          <a:off x="5543550" y="25241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88</xdr:row>
      <xdr:rowOff>190500</xdr:rowOff>
    </xdr:from>
    <xdr:to>
      <xdr:col>3</xdr:col>
      <xdr:colOff>0</xdr:colOff>
      <xdr:row>88</xdr:row>
      <xdr:rowOff>285750</xdr:rowOff>
    </xdr:to>
    <xdr:sp macro="" textlink="">
      <xdr:nvSpPr>
        <xdr:cNvPr id="2130" name="Rectangle 8">
          <a:extLst>
            <a:ext uri="{FF2B5EF4-FFF2-40B4-BE49-F238E27FC236}">
              <a16:creationId xmlns:a16="http://schemas.microsoft.com/office/drawing/2014/main" id="{73071FF6-046D-4073-BEAC-8AD289BDE78E}"/>
            </a:ext>
          </a:extLst>
        </xdr:cNvPr>
        <xdr:cNvSpPr>
          <a:spLocks noChangeArrowheads="1"/>
        </xdr:cNvSpPr>
      </xdr:nvSpPr>
      <xdr:spPr bwMode="auto">
        <a:xfrm>
          <a:off x="5543550" y="220408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97</xdr:row>
      <xdr:rowOff>0</xdr:rowOff>
    </xdr:from>
    <xdr:to>
      <xdr:col>3</xdr:col>
      <xdr:colOff>104775</xdr:colOff>
      <xdr:row>97</xdr:row>
      <xdr:rowOff>0</xdr:rowOff>
    </xdr:to>
    <xdr:sp macro="" textlink="">
      <xdr:nvSpPr>
        <xdr:cNvPr id="2131" name="Rectangle 10">
          <a:extLst>
            <a:ext uri="{FF2B5EF4-FFF2-40B4-BE49-F238E27FC236}">
              <a16:creationId xmlns:a16="http://schemas.microsoft.com/office/drawing/2014/main" id="{453801A9-3277-48B0-9380-E3D605B4C683}"/>
            </a:ext>
          </a:extLst>
        </xdr:cNvPr>
        <xdr:cNvSpPr>
          <a:spLocks noChangeArrowheads="1"/>
        </xdr:cNvSpPr>
      </xdr:nvSpPr>
      <xdr:spPr bwMode="auto">
        <a:xfrm>
          <a:off x="5762625" y="24212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51</xdr:row>
      <xdr:rowOff>133350</xdr:rowOff>
    </xdr:from>
    <xdr:to>
      <xdr:col>3</xdr:col>
      <xdr:colOff>0</xdr:colOff>
      <xdr:row>51</xdr:row>
      <xdr:rowOff>228600</xdr:rowOff>
    </xdr:to>
    <xdr:sp macro="" textlink="">
      <xdr:nvSpPr>
        <xdr:cNvPr id="2132" name="Rectangle 12">
          <a:extLst>
            <a:ext uri="{FF2B5EF4-FFF2-40B4-BE49-F238E27FC236}">
              <a16:creationId xmlns:a16="http://schemas.microsoft.com/office/drawing/2014/main" id="{BF7AB8FF-D48B-4768-9947-2777EC215048}"/>
            </a:ext>
          </a:extLst>
        </xdr:cNvPr>
        <xdr:cNvSpPr>
          <a:spLocks noChangeArrowheads="1"/>
        </xdr:cNvSpPr>
      </xdr:nvSpPr>
      <xdr:spPr bwMode="auto">
        <a:xfrm>
          <a:off x="5543550" y="131826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89</xdr:row>
      <xdr:rowOff>200025</xdr:rowOff>
    </xdr:from>
    <xdr:to>
      <xdr:col>3</xdr:col>
      <xdr:colOff>0</xdr:colOff>
      <xdr:row>89</xdr:row>
      <xdr:rowOff>295275</xdr:rowOff>
    </xdr:to>
    <xdr:sp macro="" textlink="">
      <xdr:nvSpPr>
        <xdr:cNvPr id="2133" name="Rectangle 13">
          <a:extLst>
            <a:ext uri="{FF2B5EF4-FFF2-40B4-BE49-F238E27FC236}">
              <a16:creationId xmlns:a16="http://schemas.microsoft.com/office/drawing/2014/main" id="{F9E18BE0-2DFF-44C8-A8C8-2A9323A51F8D}"/>
            </a:ext>
          </a:extLst>
        </xdr:cNvPr>
        <xdr:cNvSpPr>
          <a:spLocks noChangeArrowheads="1"/>
        </xdr:cNvSpPr>
      </xdr:nvSpPr>
      <xdr:spPr bwMode="auto">
        <a:xfrm>
          <a:off x="5543550" y="223932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102</xdr:row>
      <xdr:rowOff>0</xdr:rowOff>
    </xdr:from>
    <xdr:to>
      <xdr:col>3</xdr:col>
      <xdr:colOff>104775</xdr:colOff>
      <xdr:row>102</xdr:row>
      <xdr:rowOff>0</xdr:rowOff>
    </xdr:to>
    <xdr:sp macro="" textlink="">
      <xdr:nvSpPr>
        <xdr:cNvPr id="2134" name="Rectangle 14">
          <a:extLst>
            <a:ext uri="{FF2B5EF4-FFF2-40B4-BE49-F238E27FC236}">
              <a16:creationId xmlns:a16="http://schemas.microsoft.com/office/drawing/2014/main" id="{D58A4473-C25B-4593-B8AF-CBCD980DF2BF}"/>
            </a:ext>
          </a:extLst>
        </xdr:cNvPr>
        <xdr:cNvSpPr>
          <a:spLocks noChangeArrowheads="1"/>
        </xdr:cNvSpPr>
      </xdr:nvSpPr>
      <xdr:spPr bwMode="auto">
        <a:xfrm>
          <a:off x="5762625"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102</xdr:row>
      <xdr:rowOff>0</xdr:rowOff>
    </xdr:from>
    <xdr:to>
      <xdr:col>3</xdr:col>
      <xdr:colOff>104775</xdr:colOff>
      <xdr:row>102</xdr:row>
      <xdr:rowOff>0</xdr:rowOff>
    </xdr:to>
    <xdr:sp macro="" textlink="">
      <xdr:nvSpPr>
        <xdr:cNvPr id="2135" name="Rectangle 15">
          <a:extLst>
            <a:ext uri="{FF2B5EF4-FFF2-40B4-BE49-F238E27FC236}">
              <a16:creationId xmlns:a16="http://schemas.microsoft.com/office/drawing/2014/main" id="{8F59DE37-8D0D-45CF-9C55-CF4A24123F28}"/>
            </a:ext>
          </a:extLst>
        </xdr:cNvPr>
        <xdr:cNvSpPr>
          <a:spLocks noChangeArrowheads="1"/>
        </xdr:cNvSpPr>
      </xdr:nvSpPr>
      <xdr:spPr bwMode="auto">
        <a:xfrm>
          <a:off x="5762625"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107</xdr:row>
      <xdr:rowOff>0</xdr:rowOff>
    </xdr:from>
    <xdr:to>
      <xdr:col>3</xdr:col>
      <xdr:colOff>104775</xdr:colOff>
      <xdr:row>107</xdr:row>
      <xdr:rowOff>0</xdr:rowOff>
    </xdr:to>
    <xdr:sp macro="" textlink="">
      <xdr:nvSpPr>
        <xdr:cNvPr id="2136" name="Rectangle 16">
          <a:extLst>
            <a:ext uri="{FF2B5EF4-FFF2-40B4-BE49-F238E27FC236}">
              <a16:creationId xmlns:a16="http://schemas.microsoft.com/office/drawing/2014/main" id="{EA4D9B41-1330-4FDE-ADB6-934A585E3CA6}"/>
            </a:ext>
          </a:extLst>
        </xdr:cNvPr>
        <xdr:cNvSpPr>
          <a:spLocks noChangeArrowheads="1"/>
        </xdr:cNvSpPr>
      </xdr:nvSpPr>
      <xdr:spPr bwMode="auto">
        <a:xfrm>
          <a:off x="5762625" y="26612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107</xdr:row>
      <xdr:rowOff>0</xdr:rowOff>
    </xdr:from>
    <xdr:to>
      <xdr:col>3</xdr:col>
      <xdr:colOff>104775</xdr:colOff>
      <xdr:row>107</xdr:row>
      <xdr:rowOff>0</xdr:rowOff>
    </xdr:to>
    <xdr:sp macro="" textlink="">
      <xdr:nvSpPr>
        <xdr:cNvPr id="2137" name="Rectangle 17">
          <a:extLst>
            <a:ext uri="{FF2B5EF4-FFF2-40B4-BE49-F238E27FC236}">
              <a16:creationId xmlns:a16="http://schemas.microsoft.com/office/drawing/2014/main" id="{928C61AB-DB32-4396-AF28-B025D4F35A04}"/>
            </a:ext>
          </a:extLst>
        </xdr:cNvPr>
        <xdr:cNvSpPr>
          <a:spLocks noChangeArrowheads="1"/>
        </xdr:cNvSpPr>
      </xdr:nvSpPr>
      <xdr:spPr bwMode="auto">
        <a:xfrm>
          <a:off x="5762625" y="26612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116</xdr:row>
      <xdr:rowOff>0</xdr:rowOff>
    </xdr:from>
    <xdr:to>
      <xdr:col>3</xdr:col>
      <xdr:colOff>104775</xdr:colOff>
      <xdr:row>116</xdr:row>
      <xdr:rowOff>0</xdr:rowOff>
    </xdr:to>
    <xdr:sp macro="" textlink="">
      <xdr:nvSpPr>
        <xdr:cNvPr id="2138" name="Rectangle 18">
          <a:extLst>
            <a:ext uri="{FF2B5EF4-FFF2-40B4-BE49-F238E27FC236}">
              <a16:creationId xmlns:a16="http://schemas.microsoft.com/office/drawing/2014/main" id="{22637E5C-FDE6-40FD-BBF8-BC16A01B6925}"/>
            </a:ext>
          </a:extLst>
        </xdr:cNvPr>
        <xdr:cNvSpPr>
          <a:spLocks noChangeArrowheads="1"/>
        </xdr:cNvSpPr>
      </xdr:nvSpPr>
      <xdr:spPr bwMode="auto">
        <a:xfrm>
          <a:off x="5762625" y="28794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123</xdr:row>
      <xdr:rowOff>0</xdr:rowOff>
    </xdr:from>
    <xdr:to>
      <xdr:col>3</xdr:col>
      <xdr:colOff>104775</xdr:colOff>
      <xdr:row>123</xdr:row>
      <xdr:rowOff>0</xdr:rowOff>
    </xdr:to>
    <xdr:sp macro="" textlink="">
      <xdr:nvSpPr>
        <xdr:cNvPr id="2139" name="Rectangle 19">
          <a:extLst>
            <a:ext uri="{FF2B5EF4-FFF2-40B4-BE49-F238E27FC236}">
              <a16:creationId xmlns:a16="http://schemas.microsoft.com/office/drawing/2014/main" id="{726E7705-3777-4F8A-A5F3-D60E7B9AB9B1}"/>
            </a:ext>
          </a:extLst>
        </xdr:cNvPr>
        <xdr:cNvSpPr>
          <a:spLocks noChangeArrowheads="1"/>
        </xdr:cNvSpPr>
      </xdr:nvSpPr>
      <xdr:spPr bwMode="auto">
        <a:xfrm>
          <a:off x="5762625" y="304514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1"/>
  <sheetViews>
    <sheetView tabSelected="1" topLeftCell="A70" zoomScale="85" zoomScaleNormal="85" workbookViewId="0">
      <selection activeCell="G98" sqref="G98"/>
    </sheetView>
  </sheetViews>
  <sheetFormatPr defaultRowHeight="12.75" x14ac:dyDescent="0.2"/>
  <cols>
    <col min="1" max="1" width="49" style="1" customWidth="1"/>
    <col min="2" max="2" width="14.5703125" style="1" customWidth="1"/>
    <col min="3" max="3" width="21.140625" style="26" customWidth="1"/>
    <col min="4" max="4" width="3.28515625" style="1" customWidth="1"/>
    <col min="5" max="5" width="20.5703125" style="1" customWidth="1"/>
    <col min="6" max="16384" width="9.140625" style="1"/>
  </cols>
  <sheetData>
    <row r="1" spans="1:5" ht="21.75" customHeight="1" x14ac:dyDescent="0.2">
      <c r="A1" s="119" t="s">
        <v>91</v>
      </c>
      <c r="B1" s="119"/>
      <c r="C1" s="114"/>
      <c r="D1" s="114"/>
      <c r="E1" s="114"/>
    </row>
    <row r="2" spans="1:5" ht="24" customHeight="1" x14ac:dyDescent="0.2">
      <c r="A2" s="119" t="s">
        <v>83</v>
      </c>
      <c r="B2" s="119"/>
      <c r="C2" s="114"/>
      <c r="D2" s="114"/>
      <c r="E2" s="114"/>
    </row>
    <row r="3" spans="1:5" ht="17.25" customHeight="1" x14ac:dyDescent="0.2">
      <c r="B3" s="70"/>
      <c r="C3" s="71" t="s">
        <v>54</v>
      </c>
      <c r="D3" s="70"/>
      <c r="E3" s="71" t="s">
        <v>55</v>
      </c>
    </row>
    <row r="4" spans="1:5" ht="46.5" customHeight="1" x14ac:dyDescent="0.2">
      <c r="B4" s="55" t="s">
        <v>53</v>
      </c>
      <c r="C4" s="105">
        <v>45017</v>
      </c>
      <c r="D4" s="55" t="s">
        <v>1</v>
      </c>
      <c r="E4" s="106">
        <v>45382</v>
      </c>
    </row>
    <row r="6" spans="1:5" ht="20.25" x14ac:dyDescent="0.3">
      <c r="A6" s="85" t="s">
        <v>30</v>
      </c>
      <c r="B6" s="85"/>
      <c r="C6" s="86"/>
      <c r="D6" s="87"/>
      <c r="E6" s="88"/>
    </row>
    <row r="7" spans="1:5" ht="15.75" x14ac:dyDescent="0.25">
      <c r="A7" s="45"/>
      <c r="B7" s="45"/>
      <c r="C7" s="65" t="s">
        <v>100</v>
      </c>
      <c r="D7" s="2"/>
      <c r="E7" s="49" t="s">
        <v>97</v>
      </c>
    </row>
    <row r="8" spans="1:5" ht="15" x14ac:dyDescent="0.25">
      <c r="A8" s="45"/>
      <c r="B8" s="45"/>
      <c r="C8" s="27" t="s">
        <v>90</v>
      </c>
      <c r="D8" s="2"/>
      <c r="E8" s="50" t="s">
        <v>90</v>
      </c>
    </row>
    <row r="9" spans="1:5" ht="15" x14ac:dyDescent="0.25">
      <c r="A9" s="3"/>
      <c r="B9" s="3"/>
      <c r="C9" s="28" t="s">
        <v>8</v>
      </c>
      <c r="D9" s="5"/>
      <c r="E9" s="4" t="s">
        <v>8</v>
      </c>
    </row>
    <row r="10" spans="1:5" ht="20.100000000000001" customHeight="1" x14ac:dyDescent="0.2">
      <c r="A10" s="25" t="s">
        <v>9</v>
      </c>
      <c r="B10" s="25"/>
      <c r="C10" s="29"/>
      <c r="D10" s="6"/>
    </row>
    <row r="11" spans="1:5" ht="24.75" customHeight="1" x14ac:dyDescent="0.2">
      <c r="A11" s="72" t="s">
        <v>84</v>
      </c>
      <c r="B11" s="74"/>
      <c r="C11" s="30"/>
      <c r="D11" s="5"/>
      <c r="E11" s="7"/>
    </row>
    <row r="12" spans="1:5" ht="20.100000000000001" customHeight="1" x14ac:dyDescent="0.2">
      <c r="A12" s="73" t="s">
        <v>10</v>
      </c>
      <c r="B12" s="75"/>
      <c r="C12" s="30">
        <v>5921.5</v>
      </c>
      <c r="D12" s="5"/>
      <c r="E12" s="7">
        <v>5006.5</v>
      </c>
    </row>
    <row r="13" spans="1:5" ht="20.100000000000001" customHeight="1" thickBot="1" x14ac:dyDescent="0.25">
      <c r="A13" s="120" t="s">
        <v>87</v>
      </c>
      <c r="B13" s="121"/>
      <c r="C13" s="82">
        <v>3265</v>
      </c>
      <c r="D13" s="5"/>
      <c r="E13" s="84">
        <v>3000</v>
      </c>
    </row>
    <row r="14" spans="1:5" ht="20.100000000000001" customHeight="1" x14ac:dyDescent="0.2">
      <c r="A14" s="120" t="s">
        <v>88</v>
      </c>
      <c r="B14" s="121"/>
      <c r="C14" s="81">
        <f>C12-C13</f>
        <v>2656.5</v>
      </c>
      <c r="D14" s="5"/>
      <c r="E14" s="83">
        <f>E12-E13</f>
        <v>2006.5</v>
      </c>
    </row>
    <row r="15" spans="1:5" ht="20.100000000000001" customHeight="1" x14ac:dyDescent="0.2">
      <c r="A15" s="73" t="s">
        <v>11</v>
      </c>
      <c r="B15" s="75"/>
      <c r="C15" s="30">
        <v>0</v>
      </c>
      <c r="D15" s="5"/>
      <c r="E15" s="7">
        <v>0</v>
      </c>
    </row>
    <row r="16" spans="1:5" ht="20.100000000000001" customHeight="1" x14ac:dyDescent="0.2">
      <c r="A16" s="73" t="s">
        <v>12</v>
      </c>
      <c r="B16" s="75"/>
      <c r="C16" s="30">
        <v>0</v>
      </c>
      <c r="D16" s="5"/>
      <c r="E16" s="7">
        <v>0</v>
      </c>
    </row>
    <row r="17" spans="1:5" ht="20.100000000000001" customHeight="1" x14ac:dyDescent="0.2">
      <c r="A17" s="73" t="s">
        <v>13</v>
      </c>
      <c r="B17" s="75"/>
      <c r="C17" s="30">
        <v>0</v>
      </c>
      <c r="D17" s="5"/>
      <c r="E17" s="7">
        <v>0</v>
      </c>
    </row>
    <row r="18" spans="1:5" ht="20.100000000000001" customHeight="1" x14ac:dyDescent="0.2">
      <c r="A18" s="73" t="s">
        <v>14</v>
      </c>
      <c r="B18" s="75"/>
      <c r="C18" s="30">
        <v>0</v>
      </c>
      <c r="D18" s="5"/>
      <c r="E18" s="7">
        <v>0</v>
      </c>
    </row>
    <row r="19" spans="1:5" ht="17.25" customHeight="1" thickBot="1" x14ac:dyDescent="0.25">
      <c r="A19" s="57" t="s">
        <v>5</v>
      </c>
      <c r="B19" s="57"/>
      <c r="C19" s="93">
        <f>SUM(C14:C18)</f>
        <v>2656.5</v>
      </c>
      <c r="D19" s="5"/>
      <c r="E19" s="94">
        <f>SUM(E14:E18)</f>
        <v>2006.5</v>
      </c>
    </row>
    <row r="20" spans="1:5" ht="20.100000000000001" customHeight="1" thickTop="1" x14ac:dyDescent="0.2">
      <c r="A20" s="72" t="s">
        <v>15</v>
      </c>
      <c r="B20" s="74"/>
      <c r="C20" s="30"/>
      <c r="D20" s="5"/>
      <c r="E20" s="7"/>
    </row>
    <row r="21" spans="1:5" ht="20.100000000000001" customHeight="1" x14ac:dyDescent="0.2">
      <c r="A21" s="73" t="s">
        <v>16</v>
      </c>
      <c r="B21" s="75"/>
      <c r="C21" s="30">
        <v>0</v>
      </c>
      <c r="D21" s="5"/>
      <c r="E21" s="7">
        <v>0</v>
      </c>
    </row>
    <row r="22" spans="1:5" ht="20.100000000000001" customHeight="1" x14ac:dyDescent="0.2">
      <c r="A22" s="73" t="s">
        <v>17</v>
      </c>
      <c r="B22" s="75"/>
      <c r="C22" s="30">
        <v>0</v>
      </c>
      <c r="D22" s="5"/>
      <c r="E22" s="7">
        <v>500</v>
      </c>
    </row>
    <row r="23" spans="1:5" ht="20.100000000000001" customHeight="1" thickBot="1" x14ac:dyDescent="0.25">
      <c r="A23" s="57" t="s">
        <v>5</v>
      </c>
      <c r="B23" s="57"/>
      <c r="C23" s="93">
        <f>SUM(C21:C22)</f>
        <v>0</v>
      </c>
      <c r="D23" s="5"/>
      <c r="E23" s="94">
        <f>SUM(E21:E22)</f>
        <v>500</v>
      </c>
    </row>
    <row r="24" spans="1:5" ht="20.100000000000001" customHeight="1" thickTop="1" x14ac:dyDescent="0.2">
      <c r="A24" s="72" t="s">
        <v>18</v>
      </c>
      <c r="B24" s="74"/>
      <c r="C24" s="30"/>
      <c r="D24" s="5"/>
      <c r="E24" s="7"/>
    </row>
    <row r="25" spans="1:5" ht="20.100000000000001" customHeight="1" x14ac:dyDescent="0.2">
      <c r="A25" s="73" t="s">
        <v>101</v>
      </c>
      <c r="B25" s="75"/>
      <c r="C25" s="30">
        <v>70</v>
      </c>
      <c r="D25" s="5"/>
      <c r="E25" s="7">
        <v>0</v>
      </c>
    </row>
    <row r="26" spans="1:5" ht="20.100000000000001" customHeight="1" x14ac:dyDescent="0.2">
      <c r="A26" s="73" t="s">
        <v>19</v>
      </c>
      <c r="B26" s="75"/>
      <c r="C26" s="30">
        <v>0</v>
      </c>
      <c r="D26" s="5"/>
      <c r="E26" s="7">
        <v>0</v>
      </c>
    </row>
    <row r="27" spans="1:5" ht="20.100000000000001" customHeight="1" x14ac:dyDescent="0.2">
      <c r="A27" s="73" t="s">
        <v>20</v>
      </c>
      <c r="B27" s="75"/>
      <c r="C27" s="30">
        <v>0</v>
      </c>
      <c r="D27" s="5"/>
      <c r="E27" s="7">
        <v>0</v>
      </c>
    </row>
    <row r="28" spans="1:5" ht="20.100000000000001" customHeight="1" x14ac:dyDescent="0.2">
      <c r="A28" s="73" t="s">
        <v>21</v>
      </c>
      <c r="B28" s="75"/>
      <c r="C28" s="30"/>
      <c r="D28" s="5"/>
      <c r="E28" s="7"/>
    </row>
    <row r="29" spans="1:5" ht="20.100000000000001" customHeight="1" thickBot="1" x14ac:dyDescent="0.25">
      <c r="A29" s="57" t="s">
        <v>5</v>
      </c>
      <c r="B29" s="57"/>
      <c r="C29" s="93">
        <f>SUM(C25:C28)</f>
        <v>70</v>
      </c>
      <c r="D29" s="5"/>
      <c r="E29" s="94">
        <f>SUM(E25:E28)</f>
        <v>0</v>
      </c>
    </row>
    <row r="30" spans="1:5" ht="20.100000000000001" customHeight="1" thickTop="1" x14ac:dyDescent="0.2">
      <c r="A30" s="72" t="s">
        <v>22</v>
      </c>
      <c r="B30" s="74"/>
      <c r="C30" s="30"/>
      <c r="D30" s="5"/>
      <c r="E30" s="7"/>
    </row>
    <row r="31" spans="1:5" ht="20.100000000000001" customHeight="1" x14ac:dyDescent="0.2">
      <c r="A31" s="73" t="s">
        <v>23</v>
      </c>
      <c r="B31" s="75"/>
      <c r="C31" s="30">
        <v>0</v>
      </c>
      <c r="D31" s="5"/>
      <c r="E31" s="7">
        <v>0</v>
      </c>
    </row>
    <row r="32" spans="1:5" ht="20.100000000000001" customHeight="1" x14ac:dyDescent="0.2">
      <c r="A32" s="73" t="s">
        <v>24</v>
      </c>
      <c r="B32" s="75"/>
      <c r="C32" s="30">
        <v>0</v>
      </c>
      <c r="D32" s="5"/>
      <c r="E32" s="7">
        <v>0</v>
      </c>
    </row>
    <row r="33" spans="1:5" ht="20.25" customHeight="1" x14ac:dyDescent="0.2">
      <c r="A33" s="73" t="s">
        <v>25</v>
      </c>
      <c r="B33" s="75"/>
      <c r="C33" s="30">
        <v>0</v>
      </c>
      <c r="D33" s="5"/>
      <c r="E33" s="7">
        <v>0</v>
      </c>
    </row>
    <row r="34" spans="1:5" ht="20.100000000000001" customHeight="1" x14ac:dyDescent="0.2">
      <c r="A34" s="73" t="s">
        <v>26</v>
      </c>
      <c r="B34" s="75"/>
      <c r="C34" s="30">
        <v>0</v>
      </c>
      <c r="D34" s="5"/>
      <c r="E34" s="7">
        <v>0</v>
      </c>
    </row>
    <row r="35" spans="1:5" ht="20.100000000000001" customHeight="1" x14ac:dyDescent="0.2">
      <c r="A35" s="73" t="s">
        <v>27</v>
      </c>
      <c r="B35" s="75"/>
      <c r="C35" s="30">
        <v>0</v>
      </c>
      <c r="D35" s="5"/>
      <c r="E35" s="7">
        <v>0</v>
      </c>
    </row>
    <row r="36" spans="1:5" ht="20.100000000000001" customHeight="1" thickBot="1" x14ac:dyDescent="0.25">
      <c r="A36" s="51" t="s">
        <v>5</v>
      </c>
      <c r="B36" s="51"/>
      <c r="C36" s="93">
        <f>SUM(C31:C35)</f>
        <v>0</v>
      </c>
      <c r="D36" s="5"/>
      <c r="E36" s="94">
        <f>SUM(E31:E35)</f>
        <v>0</v>
      </c>
    </row>
    <row r="37" spans="1:5" ht="20.100000000000001" customHeight="1" thickTop="1" thickBot="1" x14ac:dyDescent="0.25">
      <c r="A37" s="53"/>
      <c r="B37" s="53"/>
      <c r="C37" s="54"/>
      <c r="D37" s="5"/>
      <c r="E37" s="52"/>
    </row>
    <row r="38" spans="1:5" ht="17.25" customHeight="1" thickBot="1" x14ac:dyDescent="0.25">
      <c r="A38" s="8" t="s">
        <v>28</v>
      </c>
      <c r="B38" s="8"/>
      <c r="C38" s="95">
        <f>+C19+C23+C29+C36</f>
        <v>2726.5</v>
      </c>
      <c r="D38" s="5"/>
      <c r="E38" s="95">
        <f>+E19+E23+E29+E36</f>
        <v>2506.5</v>
      </c>
    </row>
    <row r="39" spans="1:5" ht="9.75" customHeight="1" thickTop="1" x14ac:dyDescent="0.2">
      <c r="A39" s="5"/>
      <c r="B39" s="5"/>
      <c r="C39" s="31"/>
      <c r="D39" s="5"/>
    </row>
    <row r="40" spans="1:5" ht="18" customHeight="1" x14ac:dyDescent="0.2">
      <c r="A40" s="56" t="s">
        <v>29</v>
      </c>
      <c r="B40" s="56"/>
      <c r="C40" s="32">
        <v>0</v>
      </c>
      <c r="D40" s="5"/>
      <c r="E40" s="9">
        <v>0</v>
      </c>
    </row>
    <row r="41" spans="1:5" ht="8.25" customHeight="1" thickBot="1" x14ac:dyDescent="0.3">
      <c r="A41" s="24"/>
      <c r="B41" s="24"/>
      <c r="C41" s="33"/>
      <c r="D41" s="5"/>
    </row>
    <row r="42" spans="1:5" ht="20.100000000000001" customHeight="1" thickBot="1" x14ac:dyDescent="0.25">
      <c r="A42" s="8" t="s">
        <v>3</v>
      </c>
      <c r="B42" s="8"/>
      <c r="C42" s="96">
        <f>+C40+C38</f>
        <v>2726.5</v>
      </c>
      <c r="D42" s="5"/>
      <c r="E42" s="96">
        <f>+E40+E38</f>
        <v>2506.5</v>
      </c>
    </row>
    <row r="43" spans="1:5" ht="13.5" thickTop="1" x14ac:dyDescent="0.2"/>
    <row r="44" spans="1:5" ht="21.75" customHeight="1" x14ac:dyDescent="0.2">
      <c r="A44" s="119" t="str">
        <f>+A1</f>
        <v>25th Gillingham Scout Group</v>
      </c>
      <c r="B44" s="119"/>
      <c r="C44" s="114"/>
      <c r="D44" s="114"/>
      <c r="E44" s="114"/>
    </row>
    <row r="45" spans="1:5" ht="24" customHeight="1" x14ac:dyDescent="0.2">
      <c r="A45" s="119" t="str">
        <f>+A2</f>
        <v>Receipts and Payments Account</v>
      </c>
      <c r="B45" s="119"/>
      <c r="C45" s="114"/>
      <c r="D45" s="114"/>
      <c r="E45" s="114"/>
    </row>
    <row r="46" spans="1:5" ht="17.25" customHeight="1" x14ac:dyDescent="0.2">
      <c r="B46" s="70"/>
      <c r="C46" s="71" t="s">
        <v>54</v>
      </c>
      <c r="D46" s="70"/>
      <c r="E46" s="71" t="s">
        <v>55</v>
      </c>
    </row>
    <row r="47" spans="1:5" ht="46.5" customHeight="1" x14ac:dyDescent="0.2">
      <c r="B47" s="55" t="s">
        <v>53</v>
      </c>
      <c r="C47" s="105">
        <f>C4</f>
        <v>45017</v>
      </c>
      <c r="D47" s="55" t="s">
        <v>1</v>
      </c>
      <c r="E47" s="106">
        <f>E4</f>
        <v>45382</v>
      </c>
    </row>
    <row r="49" spans="1:5" ht="20.25" x14ac:dyDescent="0.3">
      <c r="A49" s="85" t="s">
        <v>30</v>
      </c>
      <c r="B49" s="85"/>
      <c r="C49" s="86"/>
      <c r="D49" s="87"/>
      <c r="E49" s="88"/>
    </row>
    <row r="50" spans="1:5" ht="15.75" x14ac:dyDescent="0.25">
      <c r="A50" s="45"/>
      <c r="B50" s="45"/>
      <c r="C50" s="65" t="str">
        <f>+C7</f>
        <v>2023/24</v>
      </c>
      <c r="D50" s="2"/>
      <c r="E50" s="49" t="str">
        <f>+E7</f>
        <v>2022/23</v>
      </c>
    </row>
    <row r="51" spans="1:5" ht="15" x14ac:dyDescent="0.25">
      <c r="A51" s="45"/>
      <c r="B51" s="45"/>
      <c r="C51" s="27" t="s">
        <v>90</v>
      </c>
      <c r="D51" s="2"/>
      <c r="E51" s="50" t="s">
        <v>90</v>
      </c>
    </row>
    <row r="52" spans="1:5" ht="15" x14ac:dyDescent="0.25">
      <c r="A52" s="3"/>
      <c r="B52" s="3"/>
      <c r="C52" s="28" t="s">
        <v>8</v>
      </c>
      <c r="D52" s="5"/>
      <c r="E52" s="4" t="s">
        <v>8</v>
      </c>
    </row>
    <row r="53" spans="1:5" ht="18" customHeight="1" x14ac:dyDescent="0.2">
      <c r="A53" s="25" t="s">
        <v>31</v>
      </c>
      <c r="B53" s="25"/>
      <c r="C53" s="34"/>
      <c r="D53" s="11"/>
      <c r="E53" s="11"/>
    </row>
    <row r="54" spans="1:5" ht="20.100000000000001" customHeight="1" x14ac:dyDescent="0.2">
      <c r="A54" s="72" t="s">
        <v>32</v>
      </c>
      <c r="B54" s="74"/>
      <c r="C54" s="30"/>
      <c r="D54" s="5"/>
      <c r="E54" s="7"/>
    </row>
    <row r="55" spans="1:5" ht="20.100000000000001" customHeight="1" x14ac:dyDescent="0.2">
      <c r="A55" s="73" t="s">
        <v>33</v>
      </c>
      <c r="B55" s="75"/>
      <c r="C55" s="30">
        <v>77.849999999999994</v>
      </c>
      <c r="D55" s="5"/>
      <c r="E55" s="30">
        <v>176.54</v>
      </c>
    </row>
    <row r="56" spans="1:5" ht="20.100000000000001" customHeight="1" x14ac:dyDescent="0.2">
      <c r="A56" s="73" t="s">
        <v>34</v>
      </c>
      <c r="B56" s="75"/>
      <c r="C56" s="30"/>
      <c r="D56" s="5"/>
      <c r="E56" s="30"/>
    </row>
    <row r="57" spans="1:5" ht="20.100000000000001" customHeight="1" x14ac:dyDescent="0.2">
      <c r="A57" s="73" t="s">
        <v>35</v>
      </c>
      <c r="B57" s="75"/>
      <c r="C57" s="16">
        <v>2700</v>
      </c>
      <c r="D57" s="13"/>
      <c r="E57" s="16">
        <v>2675</v>
      </c>
    </row>
    <row r="58" spans="1:5" ht="20.100000000000001" customHeight="1" x14ac:dyDescent="0.2">
      <c r="A58" s="73" t="s">
        <v>36</v>
      </c>
      <c r="B58" s="75"/>
      <c r="C58" s="16"/>
      <c r="D58" s="13"/>
      <c r="E58" s="16"/>
    </row>
    <row r="59" spans="1:5" ht="20.100000000000001" customHeight="1" x14ac:dyDescent="0.2">
      <c r="A59" s="73" t="s">
        <v>37</v>
      </c>
      <c r="B59" s="75"/>
      <c r="C59" s="16"/>
      <c r="D59" s="13"/>
      <c r="E59" s="16"/>
    </row>
    <row r="60" spans="1:5" ht="20.100000000000001" customHeight="1" x14ac:dyDescent="0.2">
      <c r="A60" s="73" t="s">
        <v>38</v>
      </c>
      <c r="B60" s="75"/>
      <c r="C60" s="16">
        <v>114</v>
      </c>
      <c r="D60" s="13"/>
      <c r="E60" s="16">
        <v>104</v>
      </c>
    </row>
    <row r="61" spans="1:5" ht="20.100000000000001" customHeight="1" x14ac:dyDescent="0.2">
      <c r="A61" s="73" t="s">
        <v>39</v>
      </c>
      <c r="B61" s="75"/>
      <c r="C61" s="16"/>
      <c r="D61" s="13"/>
      <c r="E61" s="16"/>
    </row>
    <row r="62" spans="1:5" ht="20.100000000000001" customHeight="1" x14ac:dyDescent="0.2">
      <c r="A62" s="73" t="s">
        <v>40</v>
      </c>
      <c r="B62" s="75"/>
      <c r="C62" s="16"/>
      <c r="D62" s="13"/>
      <c r="E62" s="16"/>
    </row>
    <row r="63" spans="1:5" ht="20.100000000000001" customHeight="1" x14ac:dyDescent="0.2">
      <c r="A63" s="73" t="s">
        <v>41</v>
      </c>
      <c r="B63" s="75"/>
      <c r="C63" s="16"/>
      <c r="D63" s="13"/>
      <c r="E63" s="16"/>
    </row>
    <row r="64" spans="1:5" ht="20.100000000000001" customHeight="1" x14ac:dyDescent="0.2">
      <c r="A64" s="73" t="s">
        <v>42</v>
      </c>
      <c r="B64" s="75"/>
      <c r="C64" s="16"/>
      <c r="D64" s="13"/>
      <c r="E64" s="16"/>
    </row>
    <row r="65" spans="1:8" ht="20.100000000000001" customHeight="1" x14ac:dyDescent="0.2">
      <c r="A65" s="73" t="s">
        <v>43</v>
      </c>
      <c r="B65" s="75"/>
      <c r="C65" s="16">
        <v>15.75</v>
      </c>
      <c r="D65" s="13"/>
      <c r="E65" s="16">
        <v>206.75</v>
      </c>
    </row>
    <row r="66" spans="1:8" ht="20.100000000000001" customHeight="1" x14ac:dyDescent="0.2">
      <c r="A66" s="73" t="s">
        <v>44</v>
      </c>
      <c r="B66" s="75"/>
      <c r="C66" s="16"/>
      <c r="D66" s="13"/>
      <c r="E66" s="16"/>
    </row>
    <row r="67" spans="1:8" ht="20.100000000000001" customHeight="1" x14ac:dyDescent="0.2">
      <c r="A67" s="73" t="s">
        <v>92</v>
      </c>
      <c r="B67" s="75"/>
      <c r="C67" s="16"/>
      <c r="D67" s="13"/>
      <c r="E67" s="16"/>
    </row>
    <row r="68" spans="1:8" ht="20.100000000000001" customHeight="1" x14ac:dyDescent="0.2">
      <c r="A68" s="73" t="s">
        <v>93</v>
      </c>
      <c r="B68" s="75"/>
      <c r="C68" s="16"/>
      <c r="D68" s="13"/>
      <c r="E68" s="16"/>
    </row>
    <row r="69" spans="1:8" ht="20.100000000000001" customHeight="1" thickBot="1" x14ac:dyDescent="0.25">
      <c r="A69" s="73" t="s">
        <v>45</v>
      </c>
      <c r="B69" s="75"/>
      <c r="C69" s="35">
        <v>48</v>
      </c>
      <c r="D69" s="13"/>
      <c r="E69" s="35">
        <v>122</v>
      </c>
      <c r="H69" s="112"/>
    </row>
    <row r="70" spans="1:8" ht="20.100000000000001" customHeight="1" thickTop="1" thickBot="1" x14ac:dyDescent="0.25">
      <c r="A70" s="57" t="s">
        <v>2</v>
      </c>
      <c r="B70" s="57"/>
      <c r="C70" s="97">
        <f>SUM(C55:C69)</f>
        <v>2955.6</v>
      </c>
      <c r="D70" s="13"/>
      <c r="E70" s="107">
        <f>SUM(E55:E69)</f>
        <v>3284.29</v>
      </c>
    </row>
    <row r="71" spans="1:8" ht="20.100000000000001" customHeight="1" thickTop="1" x14ac:dyDescent="0.2">
      <c r="A71" s="72" t="s">
        <v>46</v>
      </c>
      <c r="B71" s="74"/>
      <c r="C71" s="30"/>
      <c r="D71" s="5"/>
      <c r="E71" s="7"/>
    </row>
    <row r="72" spans="1:8" ht="20.100000000000001" customHeight="1" x14ac:dyDescent="0.2">
      <c r="A72" s="73" t="s">
        <v>95</v>
      </c>
      <c r="B72" s="75"/>
      <c r="C72" s="30">
        <v>0</v>
      </c>
      <c r="D72" s="5"/>
      <c r="E72" s="30">
        <v>0</v>
      </c>
    </row>
    <row r="73" spans="1:8" ht="20.100000000000001" customHeight="1" x14ac:dyDescent="0.2">
      <c r="A73" s="73" t="s">
        <v>19</v>
      </c>
      <c r="B73" s="75"/>
      <c r="C73" s="30">
        <v>0</v>
      </c>
      <c r="D73" s="5"/>
      <c r="E73" s="7">
        <v>0</v>
      </c>
    </row>
    <row r="74" spans="1:8" ht="20.100000000000001" customHeight="1" x14ac:dyDescent="0.2">
      <c r="A74" s="73" t="s">
        <v>20</v>
      </c>
      <c r="B74" s="75"/>
      <c r="C74" s="16">
        <v>0</v>
      </c>
      <c r="D74" s="13"/>
      <c r="E74" s="12">
        <v>0</v>
      </c>
    </row>
    <row r="75" spans="1:8" ht="20.100000000000001" customHeight="1" x14ac:dyDescent="0.2">
      <c r="A75" s="73" t="s">
        <v>47</v>
      </c>
      <c r="B75" s="75"/>
      <c r="C75" s="16"/>
      <c r="D75" s="13"/>
      <c r="E75" s="12"/>
    </row>
    <row r="76" spans="1:8" ht="20.100000000000001" customHeight="1" thickBot="1" x14ac:dyDescent="0.25">
      <c r="A76" s="57" t="s">
        <v>2</v>
      </c>
      <c r="B76" s="57"/>
      <c r="C76" s="97">
        <f>SUM(C72:C75)</f>
        <v>0</v>
      </c>
      <c r="D76" s="13"/>
      <c r="E76" s="98">
        <f>SUM(E72:E75)</f>
        <v>0</v>
      </c>
    </row>
    <row r="77" spans="1:8" ht="20.100000000000001" customHeight="1" thickTop="1" thickBot="1" x14ac:dyDescent="0.25">
      <c r="A77" s="15"/>
      <c r="B77" s="15"/>
      <c r="C77" s="58"/>
      <c r="D77" s="13"/>
      <c r="E77" s="59"/>
    </row>
    <row r="78" spans="1:8" ht="17.25" customHeight="1" thickBot="1" x14ac:dyDescent="0.25">
      <c r="A78" s="8" t="s">
        <v>49</v>
      </c>
      <c r="B78" s="8"/>
      <c r="C78" s="95">
        <f>+C76+C70</f>
        <v>2955.6</v>
      </c>
      <c r="D78" s="5"/>
      <c r="E78" s="95">
        <f>+E76+E70</f>
        <v>3284.29</v>
      </c>
    </row>
    <row r="79" spans="1:8" s="17" customFormat="1" ht="12" thickTop="1" x14ac:dyDescent="0.2">
      <c r="C79" s="36"/>
    </row>
    <row r="80" spans="1:8" ht="21" customHeight="1" x14ac:dyDescent="0.2">
      <c r="A80" s="63" t="s">
        <v>48</v>
      </c>
      <c r="B80" s="47"/>
      <c r="C80" s="37">
        <v>0</v>
      </c>
      <c r="E80" s="18">
        <v>0</v>
      </c>
    </row>
    <row r="81" spans="1:7" ht="9.75" customHeight="1" thickBot="1" x14ac:dyDescent="0.25">
      <c r="C81" s="38"/>
    </row>
    <row r="82" spans="1:7" s="20" customFormat="1" ht="20.100000000000001" customHeight="1" thickTop="1" thickBot="1" x14ac:dyDescent="0.25">
      <c r="A82" s="76" t="s">
        <v>6</v>
      </c>
      <c r="B82" s="42"/>
      <c r="C82" s="99">
        <f>+C80+C78</f>
        <v>2955.6</v>
      </c>
      <c r="D82" s="19"/>
      <c r="E82" s="99">
        <f>+E80+E78</f>
        <v>3284.29</v>
      </c>
    </row>
    <row r="83" spans="1:7" ht="14.25" thickTop="1" thickBot="1" x14ac:dyDescent="0.25">
      <c r="C83" s="39"/>
      <c r="D83" s="14"/>
    </row>
    <row r="84" spans="1:7" ht="20.100000000000001" customHeight="1" thickTop="1" thickBot="1" x14ac:dyDescent="0.25">
      <c r="A84" s="43" t="s">
        <v>4</v>
      </c>
      <c r="B84" s="43"/>
      <c r="C84" s="100">
        <f>+C42-C82</f>
        <v>-229.09999999999991</v>
      </c>
      <c r="D84" s="14"/>
      <c r="E84" s="101">
        <f>+E42-E82</f>
        <v>-777.79</v>
      </c>
    </row>
    <row r="85" spans="1:7" ht="20.100000000000001" customHeight="1" thickBot="1" x14ac:dyDescent="0.25">
      <c r="A85" s="10" t="s">
        <v>50</v>
      </c>
      <c r="B85" s="10"/>
      <c r="C85" s="40">
        <v>3208.2299999999996</v>
      </c>
      <c r="D85" s="14"/>
      <c r="E85" s="108">
        <v>3986.0199999999995</v>
      </c>
    </row>
    <row r="86" spans="1:7" ht="20.100000000000001" customHeight="1" thickTop="1" thickBot="1" x14ac:dyDescent="0.25">
      <c r="A86" s="43" t="s">
        <v>0</v>
      </c>
      <c r="B86" s="43"/>
      <c r="C86" s="102">
        <f>+C84+C85</f>
        <v>2979.1299999999997</v>
      </c>
      <c r="D86" s="14"/>
      <c r="E86" s="103">
        <f>+E84+E85</f>
        <v>3208.2299999999996</v>
      </c>
    </row>
    <row r="87" spans="1:7" ht="13.5" thickTop="1" x14ac:dyDescent="0.2"/>
    <row r="88" spans="1:7" s="44" customFormat="1" ht="26.25" customHeight="1" x14ac:dyDescent="0.2">
      <c r="A88" s="89" t="s">
        <v>52</v>
      </c>
      <c r="B88" s="89"/>
      <c r="C88" s="90"/>
      <c r="D88" s="91"/>
      <c r="E88" s="92"/>
    </row>
    <row r="89" spans="1:7" s="44" customFormat="1" ht="27" customHeight="1" x14ac:dyDescent="0.2">
      <c r="A89" s="45"/>
      <c r="B89" s="45"/>
      <c r="C89" s="60" t="s">
        <v>98</v>
      </c>
      <c r="D89" s="61"/>
      <c r="E89" s="60" t="s">
        <v>99</v>
      </c>
    </row>
    <row r="90" spans="1:7" ht="15" x14ac:dyDescent="0.25">
      <c r="A90" s="46"/>
      <c r="B90" s="46"/>
      <c r="C90" s="22" t="s">
        <v>90</v>
      </c>
      <c r="E90" s="22" t="s">
        <v>90</v>
      </c>
    </row>
    <row r="91" spans="1:7" x14ac:dyDescent="0.2">
      <c r="C91" s="23" t="s">
        <v>8</v>
      </c>
      <c r="E91" s="23" t="s">
        <v>8</v>
      </c>
    </row>
    <row r="92" spans="1:7" ht="20.100000000000001" customHeight="1" x14ac:dyDescent="0.2">
      <c r="A92" s="77" t="s">
        <v>51</v>
      </c>
      <c r="B92" s="79"/>
      <c r="C92" s="7"/>
      <c r="E92" s="7"/>
    </row>
    <row r="93" spans="1:7" ht="20.100000000000001" customHeight="1" x14ac:dyDescent="0.2">
      <c r="A93" s="78" t="s">
        <v>58</v>
      </c>
      <c r="B93" s="80"/>
      <c r="C93" s="7">
        <v>5776.63</v>
      </c>
      <c r="E93" s="109">
        <v>6514.13</v>
      </c>
      <c r="G93" s="111"/>
    </row>
    <row r="94" spans="1:7" ht="20.100000000000001" customHeight="1" x14ac:dyDescent="0.2">
      <c r="A94" s="78" t="s">
        <v>59</v>
      </c>
      <c r="B94" s="80"/>
      <c r="C94" s="7">
        <v>0</v>
      </c>
      <c r="E94" s="7">
        <v>0</v>
      </c>
    </row>
    <row r="95" spans="1:7" ht="18.75" customHeight="1" x14ac:dyDescent="0.2">
      <c r="A95" s="78" t="s">
        <v>60</v>
      </c>
      <c r="B95" s="80"/>
      <c r="C95" s="7">
        <v>0</v>
      </c>
      <c r="E95" s="7">
        <v>0</v>
      </c>
    </row>
    <row r="96" spans="1:7" ht="19.5" customHeight="1" x14ac:dyDescent="0.2">
      <c r="A96" s="78" t="s">
        <v>25</v>
      </c>
      <c r="B96" s="80"/>
      <c r="C96" s="7">
        <v>0</v>
      </c>
      <c r="E96" s="7">
        <v>0</v>
      </c>
    </row>
    <row r="97" spans="1:7" ht="20.100000000000001" customHeight="1" thickBot="1" x14ac:dyDescent="0.25">
      <c r="A97" s="78" t="s">
        <v>56</v>
      </c>
      <c r="B97" s="80"/>
      <c r="C97" s="7">
        <v>552.5</v>
      </c>
      <c r="E97" s="110">
        <v>0</v>
      </c>
    </row>
    <row r="98" spans="1:7" ht="20.100000000000001" customHeight="1" thickTop="1" thickBot="1" x14ac:dyDescent="0.25">
      <c r="A98" s="62" t="s">
        <v>63</v>
      </c>
      <c r="B98" s="62"/>
      <c r="C98" s="104">
        <f>SUM(C93:C97)</f>
        <v>6329.13</v>
      </c>
      <c r="E98" s="104">
        <f>SUM(E93:E97)</f>
        <v>6514.13</v>
      </c>
      <c r="G98" s="111"/>
    </row>
    <row r="99" spans="1:7" ht="20.100000000000001" customHeight="1" thickTop="1" x14ac:dyDescent="0.2">
      <c r="A99" s="77" t="s">
        <v>57</v>
      </c>
      <c r="B99" s="79"/>
      <c r="C99" s="7"/>
      <c r="E99" s="7"/>
    </row>
    <row r="100" spans="1:7" ht="20.100000000000001" customHeight="1" x14ac:dyDescent="0.2">
      <c r="A100" s="78" t="s">
        <v>61</v>
      </c>
      <c r="B100" s="80"/>
      <c r="C100" s="7">
        <v>0</v>
      </c>
      <c r="E100" s="7">
        <v>0</v>
      </c>
    </row>
    <row r="101" spans="1:7" ht="18" customHeight="1" x14ac:dyDescent="0.2">
      <c r="A101" s="78" t="s">
        <v>89</v>
      </c>
      <c r="B101" s="80"/>
      <c r="C101" s="7">
        <v>0</v>
      </c>
      <c r="E101" s="7">
        <v>0</v>
      </c>
    </row>
    <row r="102" spans="1:7" ht="18.75" customHeight="1" thickBot="1" x14ac:dyDescent="0.25">
      <c r="A102" s="78" t="s">
        <v>62</v>
      </c>
      <c r="B102" s="80"/>
      <c r="C102" s="7">
        <v>0</v>
      </c>
      <c r="E102" s="7">
        <v>0</v>
      </c>
    </row>
    <row r="103" spans="1:7" ht="20.100000000000001" customHeight="1" thickTop="1" thickBot="1" x14ac:dyDescent="0.25">
      <c r="A103" s="62" t="s">
        <v>2</v>
      </c>
      <c r="B103" s="62"/>
      <c r="C103" s="104">
        <f>SUM(C100:C102)</f>
        <v>0</v>
      </c>
      <c r="E103" s="104">
        <f>SUM(E100:E102)</f>
        <v>0</v>
      </c>
    </row>
    <row r="104" spans="1:7" ht="20.100000000000001" customHeight="1" thickTop="1" x14ac:dyDescent="0.2">
      <c r="A104" s="77" t="s">
        <v>64</v>
      </c>
      <c r="B104" s="79"/>
      <c r="C104" s="7"/>
      <c r="E104" s="7"/>
    </row>
    <row r="105" spans="1:7" ht="20.100000000000001" customHeight="1" x14ac:dyDescent="0.2">
      <c r="A105" s="78" t="s">
        <v>65</v>
      </c>
      <c r="B105" s="80"/>
      <c r="C105" s="7">
        <v>0</v>
      </c>
      <c r="E105" s="7">
        <v>0</v>
      </c>
    </row>
    <row r="106" spans="1:7" ht="16.5" customHeight="1" x14ac:dyDescent="0.2">
      <c r="A106" s="78" t="s">
        <v>66</v>
      </c>
      <c r="B106" s="80"/>
      <c r="C106" s="7">
        <v>0</v>
      </c>
      <c r="E106" s="7">
        <v>0</v>
      </c>
    </row>
    <row r="107" spans="1:7" ht="18.75" customHeight="1" thickBot="1" x14ac:dyDescent="0.25">
      <c r="A107" s="78" t="s">
        <v>67</v>
      </c>
      <c r="B107" s="80"/>
      <c r="C107" s="7">
        <v>0</v>
      </c>
      <c r="E107" s="7">
        <v>0</v>
      </c>
    </row>
    <row r="108" spans="1:7" ht="20.100000000000001" customHeight="1" thickTop="1" thickBot="1" x14ac:dyDescent="0.25">
      <c r="A108" s="62" t="s">
        <v>2</v>
      </c>
      <c r="B108" s="62"/>
      <c r="C108" s="104">
        <f>SUM(C105:C107)</f>
        <v>0</v>
      </c>
      <c r="E108" s="104">
        <f>SUM(E105:E107)</f>
        <v>0</v>
      </c>
    </row>
    <row r="109" spans="1:7" ht="21" customHeight="1" thickTop="1" x14ac:dyDescent="0.2">
      <c r="A109" s="77" t="s">
        <v>68</v>
      </c>
      <c r="B109" s="79"/>
      <c r="C109" s="7"/>
      <c r="E109" s="7"/>
    </row>
    <row r="110" spans="1:7" ht="20.100000000000001" customHeight="1" x14ac:dyDescent="0.2">
      <c r="A110" s="78" t="s">
        <v>69</v>
      </c>
      <c r="B110" s="80"/>
      <c r="C110" s="7">
        <v>0</v>
      </c>
      <c r="E110" s="7">
        <v>0</v>
      </c>
    </row>
    <row r="111" spans="1:7" ht="20.100000000000001" customHeight="1" x14ac:dyDescent="0.2">
      <c r="A111" s="78" t="s">
        <v>70</v>
      </c>
      <c r="B111" s="80"/>
      <c r="C111" s="7">
        <v>0</v>
      </c>
      <c r="E111" s="7">
        <v>0</v>
      </c>
    </row>
    <row r="112" spans="1:7" ht="18.75" customHeight="1" x14ac:dyDescent="0.2">
      <c r="A112" s="78" t="s">
        <v>71</v>
      </c>
      <c r="B112" s="80"/>
      <c r="C112" s="7">
        <v>0</v>
      </c>
      <c r="E112" s="7">
        <v>0</v>
      </c>
    </row>
    <row r="113" spans="1:5" ht="18.75" customHeight="1" x14ac:dyDescent="0.2">
      <c r="A113" s="78" t="s">
        <v>72</v>
      </c>
      <c r="B113" s="80"/>
      <c r="C113" s="7">
        <v>0</v>
      </c>
      <c r="E113" s="7">
        <v>0</v>
      </c>
    </row>
    <row r="114" spans="1:5" ht="18.75" customHeight="1" x14ac:dyDescent="0.2">
      <c r="A114" s="78" t="s">
        <v>73</v>
      </c>
      <c r="B114" s="80"/>
      <c r="C114" s="7">
        <v>0</v>
      </c>
      <c r="E114" s="7">
        <v>0</v>
      </c>
    </row>
    <row r="115" spans="1:5" ht="18.75" customHeight="1" x14ac:dyDescent="0.2">
      <c r="A115" s="78" t="s">
        <v>74</v>
      </c>
      <c r="B115" s="80"/>
      <c r="C115" s="7">
        <v>0</v>
      </c>
      <c r="E115" s="7">
        <v>0</v>
      </c>
    </row>
    <row r="116" spans="1:5" ht="17.25" customHeight="1" thickBot="1" x14ac:dyDescent="0.25">
      <c r="A116" s="78" t="s">
        <v>75</v>
      </c>
      <c r="B116" s="80"/>
      <c r="C116" s="7">
        <v>0</v>
      </c>
      <c r="E116" s="7">
        <v>0</v>
      </c>
    </row>
    <row r="117" spans="1:5" ht="20.100000000000001" customHeight="1" thickTop="1" thickBot="1" x14ac:dyDescent="0.25">
      <c r="A117" s="62" t="s">
        <v>2</v>
      </c>
      <c r="B117" s="62"/>
      <c r="C117" s="104">
        <f>SUM(C110:C116)</f>
        <v>0</v>
      </c>
      <c r="E117" s="104">
        <f>SUM(E110:E116)</f>
        <v>0</v>
      </c>
    </row>
    <row r="118" spans="1:5" ht="17.25" customHeight="1" thickTop="1" x14ac:dyDescent="0.2">
      <c r="A118" s="77" t="s">
        <v>76</v>
      </c>
      <c r="B118" s="79"/>
      <c r="C118" s="7"/>
      <c r="E118" s="7"/>
    </row>
    <row r="119" spans="1:5" ht="20.100000000000001" customHeight="1" x14ac:dyDescent="0.2">
      <c r="A119" s="78" t="s">
        <v>77</v>
      </c>
      <c r="B119" s="80"/>
      <c r="C119" s="7">
        <v>0</v>
      </c>
      <c r="E119" s="7"/>
    </row>
    <row r="120" spans="1:5" ht="20.100000000000001" customHeight="1" x14ac:dyDescent="0.2">
      <c r="A120" s="78" t="s">
        <v>78</v>
      </c>
      <c r="B120" s="80"/>
      <c r="C120" s="7">
        <v>0</v>
      </c>
      <c r="E120" s="7">
        <v>0</v>
      </c>
    </row>
    <row r="121" spans="1:5" ht="18.75" customHeight="1" x14ac:dyDescent="0.2">
      <c r="A121" s="78" t="s">
        <v>79</v>
      </c>
      <c r="B121" s="80"/>
      <c r="C121" s="7">
        <v>3290</v>
      </c>
      <c r="E121" s="7">
        <v>3000</v>
      </c>
    </row>
    <row r="122" spans="1:5" ht="18.75" customHeight="1" x14ac:dyDescent="0.2">
      <c r="A122" s="78" t="s">
        <v>80</v>
      </c>
      <c r="B122" s="80"/>
      <c r="C122" s="7">
        <v>0</v>
      </c>
      <c r="E122" s="7">
        <v>0</v>
      </c>
    </row>
    <row r="123" spans="1:5" ht="17.25" customHeight="1" thickBot="1" x14ac:dyDescent="0.25">
      <c r="A123" s="78" t="s">
        <v>81</v>
      </c>
      <c r="B123" s="80"/>
      <c r="C123" s="7">
        <v>60</v>
      </c>
      <c r="E123" s="7">
        <v>305.89999999999998</v>
      </c>
    </row>
    <row r="124" spans="1:5" ht="20.100000000000001" customHeight="1" thickTop="1" thickBot="1" x14ac:dyDescent="0.25">
      <c r="A124" s="62" t="s">
        <v>2</v>
      </c>
      <c r="B124" s="62"/>
      <c r="C124" s="104">
        <f>SUM(C119:C123)</f>
        <v>3350</v>
      </c>
      <c r="E124" s="104">
        <f>SUM(E119:E123)</f>
        <v>3305.9</v>
      </c>
    </row>
    <row r="125" spans="1:5" ht="21" customHeight="1" thickTop="1" x14ac:dyDescent="0.2">
      <c r="A125" s="21"/>
      <c r="B125" s="21"/>
      <c r="C125" s="41"/>
      <c r="D125" s="14"/>
    </row>
    <row r="126" spans="1:5" ht="24" customHeight="1" x14ac:dyDescent="0.2">
      <c r="A126" s="113" t="s">
        <v>82</v>
      </c>
      <c r="B126" s="113"/>
      <c r="C126" s="115"/>
      <c r="D126" s="14"/>
    </row>
    <row r="127" spans="1:5" ht="30.75" customHeight="1" x14ac:dyDescent="0.2">
      <c r="A127" s="63"/>
      <c r="B127" s="63"/>
      <c r="C127" s="41"/>
      <c r="D127" s="14"/>
    </row>
    <row r="128" spans="1:5" ht="51.75" customHeight="1" x14ac:dyDescent="0.2">
      <c r="A128" s="113" t="s">
        <v>96</v>
      </c>
      <c r="B128" s="113"/>
      <c r="C128" s="114"/>
      <c r="D128" s="114"/>
      <c r="E128" s="114"/>
    </row>
    <row r="129" spans="1:5" ht="14.25" x14ac:dyDescent="0.2">
      <c r="A129" s="67" t="s">
        <v>7</v>
      </c>
      <c r="B129" s="48"/>
      <c r="C129" s="67" t="s">
        <v>85</v>
      </c>
      <c r="D129" s="48"/>
      <c r="E129" s="64"/>
    </row>
    <row r="130" spans="1:5" ht="25.5" customHeight="1" x14ac:dyDescent="0.2">
      <c r="A130" s="68"/>
      <c r="B130" s="69"/>
      <c r="C130" s="116" t="s">
        <v>86</v>
      </c>
      <c r="D130" s="117"/>
      <c r="E130" s="118"/>
    </row>
    <row r="131" spans="1:5" ht="24" customHeight="1" x14ac:dyDescent="0.2">
      <c r="A131" s="66"/>
      <c r="B131" s="69"/>
      <c r="C131" s="116" t="s">
        <v>94</v>
      </c>
      <c r="D131" s="117"/>
      <c r="E131" s="118"/>
    </row>
  </sheetData>
  <mergeCells count="10">
    <mergeCell ref="A128:E128"/>
    <mergeCell ref="A126:C126"/>
    <mergeCell ref="C130:E130"/>
    <mergeCell ref="C131:E131"/>
    <mergeCell ref="A1:E1"/>
    <mergeCell ref="A2:E2"/>
    <mergeCell ref="A44:E44"/>
    <mergeCell ref="A45:E45"/>
    <mergeCell ref="A13:B13"/>
    <mergeCell ref="A14:B14"/>
  </mergeCells>
  <phoneticPr fontId="0" type="noConversion"/>
  <printOptions horizontalCentered="1" verticalCentered="1"/>
  <pageMargins left="0.35433070866141736" right="0.31496062992125984" top="0.47244094488188981" bottom="0.47244094488188981" header="0.47244094488188981" footer="0.51181102362204722"/>
  <pageSetup paperSize="9" scale="81" fitToHeight="3" orientation="portrait" horizontalDpi="4294967294" r:id="rId1"/>
  <headerFooter alignWithMargins="0">
    <oddFooter>&amp;L&amp;P  LT700002 (1st January 2017)</oddFooter>
  </headerFooter>
  <rowBreaks count="2" manualBreakCount="2">
    <brk id="43" max="9" man="1"/>
    <brk id="8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Receipts and Payments</vt:lpstr>
      <vt:lpstr>'Receipts and Payments'!Print_Area</vt:lpstr>
    </vt:vector>
  </TitlesOfParts>
  <Company>Charity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CC16a</dc:title>
  <dc:creator>kashford</dc:creator>
  <cp:lastModifiedBy>Alison Dyke</cp:lastModifiedBy>
  <cp:lastPrinted>2016-12-15T15:37:04Z</cp:lastPrinted>
  <dcterms:created xsi:type="dcterms:W3CDTF">2005-06-24T06:24:46Z</dcterms:created>
  <dcterms:modified xsi:type="dcterms:W3CDTF">2024-06-14T08:21:34Z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2005-10-07T15:38:05Z</vt:filetime>
  </property>
  <property fmtid="{D5CDD505-2E9C-101B-9397-08002B2CF9AE}" pid="4" name="Objective-Id">
    <vt:lpwstr>A131235</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2006-03-27T14:31:10Z</vt:filetime>
  </property>
  <property fmtid="{D5CDD505-2E9C-101B-9397-08002B2CF9AE}" pid="9" name="Objective-Owner">
    <vt:lpwstr>Ashford Ken</vt:lpwstr>
  </property>
  <property fmtid="{D5CDD505-2E9C-101B-9397-08002B2CF9AE}" pid="10" name="Objective-Path">
    <vt:lpwstr>CeRIS Global Folder:Charity Policy, Law and Practice:Charity Funding &amp;  Financial Issues:Charity Financial Issues:Statement of Recommended Practice (SoRP):Accountancy Advice:SORP 2005:Pro Forma Receipts and Payments Pack:</vt:lpwstr>
  </property>
  <property fmtid="{D5CDD505-2E9C-101B-9397-08002B2CF9AE}" pid="11" name="Objective-Parent">
    <vt:lpwstr>Pro Forma Receipts and Payments Pack</vt:lpwstr>
  </property>
  <property fmtid="{D5CDD505-2E9C-101B-9397-08002B2CF9AE}" pid="12" name="Objective-State">
    <vt:lpwstr>Being Edited</vt:lpwstr>
  </property>
  <property fmtid="{D5CDD505-2E9C-101B-9397-08002B2CF9AE}" pid="13" name="Objective-Title">
    <vt:lpwstr>CC16a R&amp;P accounts final spreadsheet</vt:lpwstr>
  </property>
  <property fmtid="{D5CDD505-2E9C-101B-9397-08002B2CF9AE}" pid="14" name="Objective-Version">
    <vt:lpwstr>3.1</vt:lpwstr>
  </property>
  <property fmtid="{D5CDD505-2E9C-101B-9397-08002B2CF9AE}" pid="15" name="Objective-VersionComment">
    <vt:lpwstr/>
  </property>
  <property fmtid="{D5CDD505-2E9C-101B-9397-08002B2CF9AE}" pid="16" name="Objective-VersionNumber">
    <vt:i4>4</vt:i4>
  </property>
  <property fmtid="{D5CDD505-2E9C-101B-9397-08002B2CF9AE}" pid="17" name="Objective-FileNumber">
    <vt:lpwstr>qA335092</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Fileplan ID [system]">
    <vt:lpwstr>fA0;fA33;fA735;fA2017832;fA748;fA2114;qA335092;fA2034378;A131235</vt:lpwstr>
  </property>
  <property fmtid="{D5CDD505-2E9C-101B-9397-08002B2CF9AE}" pid="21" name="Objective-Title [system]">
    <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&lt;not set&gt;</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&lt;not set&gt;</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&lt;not set&gt;</vt:lpwstr>
  </property>
  <property fmtid="{D5CDD505-2E9C-101B-9397-08002B2CF9AE}" pid="38" name="Objective-FOI Release Details [system]">
    <vt:lpwstr/>
  </property>
  <property fmtid="{D5CDD505-2E9C-101B-9397-08002B2CF9AE}" pid="39" name="Objective-FOI Release Date [system]">
    <vt:lpwstr>&lt;not set&gt;</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ies>
</file>